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20" windowWidth="15516" windowHeight="9156"/>
  </bookViews>
  <sheets>
    <sheet name="DS HONG" sheetId="3" r:id="rId1"/>
  </sheets>
  <definedNames>
    <definedName name="_xlnm._FilterDatabase" localSheetId="0" hidden="1">'DS HONG'!$A$7:$P$17</definedName>
  </definedNames>
  <calcPr calcId="144525"/>
</workbook>
</file>

<file path=xl/calcChain.xml><?xml version="1.0" encoding="utf-8"?>
<calcChain xmlns="http://schemas.openxmlformats.org/spreadsheetml/2006/main">
  <c r="J17" i="3" l="1"/>
  <c r="K17" i="3" s="1"/>
  <c r="J16" i="3"/>
  <c r="K16" i="3" s="1"/>
  <c r="J14" i="3"/>
  <c r="K14" i="3"/>
  <c r="J15" i="3"/>
  <c r="K15" i="3" s="1"/>
  <c r="J10" i="3"/>
  <c r="K10" i="3" s="1"/>
  <c r="J11" i="3"/>
  <c r="K11" i="3" s="1"/>
  <c r="J12" i="3"/>
  <c r="K12" i="3" s="1"/>
  <c r="J13" i="3"/>
  <c r="K13" i="3" s="1"/>
  <c r="J9" i="3"/>
  <c r="K9" i="3" s="1"/>
  <c r="E22" i="3" l="1"/>
  <c r="F22" i="3" s="1"/>
  <c r="E20" i="3"/>
  <c r="F20" i="3" s="1"/>
  <c r="E21" i="3"/>
  <c r="F21" i="3" s="1"/>
  <c r="F23" i="3" l="1"/>
  <c r="E23" i="3"/>
</calcChain>
</file>

<file path=xl/sharedStrings.xml><?xml version="1.0" encoding="utf-8"?>
<sst xmlns="http://schemas.openxmlformats.org/spreadsheetml/2006/main" count="111" uniqueCount="61">
  <si>
    <r>
      <t xml:space="preserve">TRƯỜNG CAO ĐẲNG LÝ TỰ TRỌNG
THÀNH PHỐ HỒ CHÍ MINH
</t>
    </r>
    <r>
      <rPr>
        <b/>
        <sz val="11"/>
        <color theme="1"/>
        <rFont val="Times New Roman"/>
        <family val="1"/>
      </rPr>
      <t>TRUNG TÂM ĐÀO TẠO LÝ TỰ TRỌNG
-----</t>
    </r>
  </si>
  <si>
    <t>CỘNG HÒA XÃ HỘI CHỦ NGHĨA VIỆT NAM
Độc lập - Tự do - Hạnh phúc
-----</t>
  </si>
  <si>
    <t>STT</t>
  </si>
  <si>
    <t>MSSV</t>
  </si>
  <si>
    <t>HỌ TÊN</t>
  </si>
  <si>
    <t>Chuyên cần (10%)</t>
  </si>
  <si>
    <t>Tiểu luận (10%)</t>
  </si>
  <si>
    <t>GHI CHÚ</t>
  </si>
  <si>
    <t>LỚP</t>
  </si>
  <si>
    <t>Anh</t>
  </si>
  <si>
    <t>18T4-NNA2</t>
  </si>
  <si>
    <t>ĐIỂM QUÁ TRÌNH (50%)</t>
  </si>
  <si>
    <t>ĐIỂM THI (50%)</t>
  </si>
  <si>
    <t>18000536</t>
  </si>
  <si>
    <t>Vũ Dạ</t>
  </si>
  <si>
    <t>18T4-NNA1</t>
  </si>
  <si>
    <t>Nguyễn Trần Gia</t>
  </si>
  <si>
    <t>18T4-NNA3</t>
  </si>
  <si>
    <t>18000990</t>
  </si>
  <si>
    <t>Đoàn Nguyễn Hoài</t>
  </si>
  <si>
    <t>Dung</t>
  </si>
  <si>
    <t>Hân</t>
  </si>
  <si>
    <t>Nguyễn Duy</t>
  </si>
  <si>
    <t>Hưng</t>
  </si>
  <si>
    <t>Nguyễn Ngọc Thanh</t>
  </si>
  <si>
    <t>Hương</t>
  </si>
  <si>
    <t>18000798</t>
  </si>
  <si>
    <t>18003804</t>
  </si>
  <si>
    <t>18000603</t>
  </si>
  <si>
    <t>Thảo</t>
  </si>
  <si>
    <t>Trần Lê Phương</t>
  </si>
  <si>
    <t>Huỳnh Đặng Phụng</t>
  </si>
  <si>
    <t>Tiên</t>
  </si>
  <si>
    <t>Nguyễn Ngọc Thảo</t>
  </si>
  <si>
    <t>Vy</t>
  </si>
  <si>
    <t>Đặng Lê Phương</t>
  </si>
  <si>
    <t>TB KT (30%)</t>
  </si>
  <si>
    <t xml:space="preserve">KT1 </t>
  </si>
  <si>
    <t>KT2</t>
  </si>
  <si>
    <t>GIẢNG VIÊN</t>
  </si>
  <si>
    <t>Ngày          tháng          năm</t>
  </si>
  <si>
    <t>18001358</t>
  </si>
  <si>
    <t>18000222</t>
  </si>
  <si>
    <t>18000124</t>
  </si>
  <si>
    <t>17T4-NNA1</t>
  </si>
  <si>
    <t>ĐIỂM TB
(1)</t>
  </si>
  <si>
    <t>ĐIỂM TB 
(2)</t>
  </si>
  <si>
    <t>TỔNG 
TB 
(1+2)</t>
  </si>
  <si>
    <r>
      <t xml:space="preserve">Tên học phần: </t>
    </r>
    <r>
      <rPr>
        <b/>
        <sz val="13"/>
        <color theme="1"/>
        <rFont val="Times New Roman"/>
        <family val="1"/>
      </rPr>
      <t>Tiếng Hàn 1</t>
    </r>
  </si>
  <si>
    <t>17000422</t>
  </si>
  <si>
    <t>RỚT</t>
  </si>
  <si>
    <t>ĐẠT</t>
  </si>
  <si>
    <t>Tỷ lệ</t>
  </si>
  <si>
    <t>Môn 1
(Viết)</t>
  </si>
  <si>
    <t>Môn 2
(Nói)</t>
  </si>
  <si>
    <t>%</t>
  </si>
  <si>
    <t>SL</t>
  </si>
  <si>
    <t>X</t>
  </si>
  <si>
    <t>HỎNG</t>
  </si>
  <si>
    <t>TỔNG</t>
  </si>
  <si>
    <t xml:space="preserve">BẢNG TỔNG KẾT ĐIỂM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</si>
</sst>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.0_);_(* \(#,##0.0\);_(* &quot;-&quot;??_);_(@_)"/>
    <numFmt numFmtId="165" formatCode="0.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24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b/>
      <sz val="13"/>
      <color theme="1"/>
      <name val="Times New Roman"/>
      <family val="1"/>
    </font>
    <font>
      <b/>
      <sz val="11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9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49" fontId="2" fillId="0" borderId="0" xfId="0" applyNumberFormat="1" applyFont="1" applyAlignment="1">
      <alignment vertical="center"/>
    </xf>
    <xf numFmtId="49" fontId="7" fillId="0" borderId="1" xfId="0" applyNumberFormat="1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7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7" fillId="0" borderId="7" xfId="0" applyFont="1" applyBorder="1" applyAlignment="1">
      <alignment vertical="center"/>
    </xf>
    <xf numFmtId="49" fontId="7" fillId="0" borderId="9" xfId="0" applyNumberFormat="1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7" fillId="0" borderId="10" xfId="0" applyFont="1" applyBorder="1" applyAlignment="1">
      <alignment vertical="center"/>
    </xf>
    <xf numFmtId="0" fontId="6" fillId="0" borderId="17" xfId="0" applyFont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164" fontId="7" fillId="0" borderId="6" xfId="1" applyNumberFormat="1" applyFont="1" applyBorder="1" applyAlignment="1">
      <alignment vertical="center"/>
    </xf>
    <xf numFmtId="164" fontId="7" fillId="0" borderId="1" xfId="1" applyNumberFormat="1" applyFont="1" applyBorder="1" applyAlignment="1">
      <alignment vertical="center"/>
    </xf>
    <xf numFmtId="164" fontId="7" fillId="0" borderId="8" xfId="1" applyNumberFormat="1" applyFont="1" applyBorder="1" applyAlignment="1">
      <alignment vertical="center"/>
    </xf>
    <xf numFmtId="164" fontId="7" fillId="0" borderId="9" xfId="1" applyNumberFormat="1" applyFont="1" applyBorder="1" applyAlignment="1">
      <alignment vertical="center"/>
    </xf>
    <xf numFmtId="164" fontId="6" fillId="3" borderId="7" xfId="1" applyNumberFormat="1" applyFont="1" applyFill="1" applyBorder="1" applyAlignment="1">
      <alignment vertical="center"/>
    </xf>
    <xf numFmtId="164" fontId="6" fillId="3" borderId="10" xfId="1" applyNumberFormat="1" applyFont="1" applyFill="1" applyBorder="1" applyAlignment="1">
      <alignment vertical="center"/>
    </xf>
    <xf numFmtId="164" fontId="7" fillId="2" borderId="6" xfId="1" applyNumberFormat="1" applyFont="1" applyFill="1" applyBorder="1" applyAlignment="1">
      <alignment vertical="center"/>
    </xf>
    <xf numFmtId="165" fontId="7" fillId="0" borderId="1" xfId="1" applyNumberFormat="1" applyFont="1" applyBorder="1" applyAlignment="1">
      <alignment vertical="center"/>
    </xf>
    <xf numFmtId="165" fontId="7" fillId="2" borderId="1" xfId="1" applyNumberFormat="1" applyFont="1" applyFill="1" applyBorder="1" applyAlignment="1">
      <alignment vertical="center"/>
    </xf>
    <xf numFmtId="165" fontId="7" fillId="0" borderId="9" xfId="1" applyNumberFormat="1" applyFont="1" applyBorder="1" applyAlignment="1">
      <alignment vertical="center"/>
    </xf>
    <xf numFmtId="0" fontId="10" fillId="0" borderId="0" xfId="0" applyFont="1" applyAlignment="1">
      <alignment horizontal="center" vertical="center"/>
    </xf>
    <xf numFmtId="165" fontId="10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165" fontId="7" fillId="2" borderId="6" xfId="1" applyNumberFormat="1" applyFont="1" applyFill="1" applyBorder="1" applyAlignment="1">
      <alignment horizontal="right" vertical="center"/>
    </xf>
    <xf numFmtId="165" fontId="7" fillId="2" borderId="1" xfId="1" applyNumberFormat="1" applyFont="1" applyFill="1" applyBorder="1" applyAlignment="1">
      <alignment horizontal="right" vertical="center"/>
    </xf>
    <xf numFmtId="165" fontId="6" fillId="3" borderId="19" xfId="1" applyNumberFormat="1" applyFont="1" applyFill="1" applyBorder="1" applyAlignment="1">
      <alignment horizontal="right" vertical="center"/>
    </xf>
    <xf numFmtId="164" fontId="8" fillId="2" borderId="16" xfId="1" applyNumberFormat="1" applyFont="1" applyFill="1" applyBorder="1" applyAlignment="1">
      <alignment horizontal="right" vertical="center"/>
    </xf>
    <xf numFmtId="165" fontId="7" fillId="2" borderId="8" xfId="1" applyNumberFormat="1" applyFont="1" applyFill="1" applyBorder="1" applyAlignment="1">
      <alignment horizontal="right" vertical="center"/>
    </xf>
    <xf numFmtId="165" fontId="7" fillId="2" borderId="9" xfId="1" applyNumberFormat="1" applyFont="1" applyFill="1" applyBorder="1" applyAlignment="1">
      <alignment horizontal="right" vertical="center"/>
    </xf>
    <xf numFmtId="165" fontId="6" fillId="3" borderId="20" xfId="1" applyNumberFormat="1" applyFont="1" applyFill="1" applyBorder="1" applyAlignment="1">
      <alignment horizontal="right" vertical="center"/>
    </xf>
    <xf numFmtId="164" fontId="8" fillId="2" borderId="15" xfId="1" applyNumberFormat="1" applyFont="1" applyFill="1" applyBorder="1" applyAlignment="1">
      <alignment horizontal="right" vertical="center"/>
    </xf>
    <xf numFmtId="164" fontId="7" fillId="2" borderId="16" xfId="1" applyNumberFormat="1" applyFont="1" applyFill="1" applyBorder="1" applyAlignment="1">
      <alignment horizontal="center" vertical="center"/>
    </xf>
    <xf numFmtId="164" fontId="7" fillId="2" borderId="15" xfId="1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5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9"/>
  <sheetViews>
    <sheetView tabSelected="1" topLeftCell="A2" zoomScale="80" zoomScaleNormal="80" workbookViewId="0">
      <selection activeCell="F2" sqref="F1:O1048576"/>
    </sheetView>
  </sheetViews>
  <sheetFormatPr defaultColWidth="9.109375" defaultRowHeight="13.8" x14ac:dyDescent="0.25"/>
  <cols>
    <col min="1" max="1" width="5.109375" style="1" bestFit="1" customWidth="1"/>
    <col min="2" max="2" width="10.109375" style="1" bestFit="1" customWidth="1"/>
    <col min="3" max="3" width="22.44140625" style="1" bestFit="1" customWidth="1"/>
    <col min="4" max="4" width="8.88671875" style="1" bestFit="1" customWidth="1"/>
    <col min="5" max="5" width="12.6640625" style="1" bestFit="1" customWidth="1"/>
    <col min="6" max="10" width="8.6640625" style="1" customWidth="1"/>
    <col min="11" max="14" width="9.6640625" style="1" customWidth="1"/>
    <col min="15" max="15" width="9.109375" style="1" bestFit="1" customWidth="1"/>
    <col min="16" max="16" width="10.5546875" style="1" bestFit="1" customWidth="1"/>
    <col min="17" max="16384" width="9.109375" style="1"/>
  </cols>
  <sheetData>
    <row r="1" spans="1:16" ht="60" customHeight="1" x14ac:dyDescent="0.25">
      <c r="A1" s="56" t="s">
        <v>0</v>
      </c>
      <c r="B1" s="56"/>
      <c r="C1" s="56"/>
      <c r="D1" s="56"/>
      <c r="E1" s="56"/>
      <c r="F1" s="56"/>
      <c r="G1" s="57" t="s">
        <v>1</v>
      </c>
      <c r="H1" s="57"/>
      <c r="I1" s="57"/>
      <c r="J1" s="57"/>
      <c r="K1" s="57"/>
      <c r="L1" s="57"/>
      <c r="M1" s="57"/>
      <c r="N1" s="57"/>
      <c r="O1" s="57"/>
      <c r="P1" s="57"/>
    </row>
    <row r="2" spans="1:16" ht="30" x14ac:dyDescent="0.25">
      <c r="A2" s="58" t="s">
        <v>60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</row>
    <row r="3" spans="1:16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16.8" x14ac:dyDescent="0.25">
      <c r="A4" s="44" t="s">
        <v>48</v>
      </c>
      <c r="B4" s="44"/>
      <c r="C4" s="44"/>
      <c r="D4" s="44"/>
      <c r="E4" s="44"/>
      <c r="F4" s="44"/>
      <c r="G4" s="3"/>
      <c r="H4" s="44"/>
      <c r="I4" s="44"/>
      <c r="J4" s="3"/>
      <c r="K4" s="3"/>
      <c r="L4" s="44"/>
      <c r="M4" s="44"/>
      <c r="N4" s="44"/>
      <c r="O4" s="44"/>
      <c r="P4" s="44"/>
    </row>
    <row r="5" spans="1:16" ht="16.8" x14ac:dyDescent="0.25">
      <c r="A5" s="44"/>
      <c r="B5" s="44"/>
      <c r="C5" s="44"/>
      <c r="D5" s="44"/>
      <c r="E5" s="44"/>
      <c r="F5" s="44"/>
      <c r="G5" s="3"/>
      <c r="J5" s="3"/>
      <c r="K5" s="3"/>
      <c r="L5" s="44"/>
      <c r="M5" s="44"/>
      <c r="N5" s="44"/>
      <c r="O5" s="44"/>
      <c r="P5" s="44"/>
    </row>
    <row r="6" spans="1:16" ht="14.4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</row>
    <row r="7" spans="1:16" ht="15.6" x14ac:dyDescent="0.25">
      <c r="A7" s="40" t="s">
        <v>2</v>
      </c>
      <c r="B7" s="42" t="s">
        <v>3</v>
      </c>
      <c r="C7" s="42" t="s">
        <v>4</v>
      </c>
      <c r="D7" s="42"/>
      <c r="E7" s="45" t="s">
        <v>8</v>
      </c>
      <c r="F7" s="40" t="s">
        <v>11</v>
      </c>
      <c r="G7" s="42"/>
      <c r="H7" s="42"/>
      <c r="I7" s="42"/>
      <c r="J7" s="42"/>
      <c r="K7" s="45"/>
      <c r="L7" s="52" t="s">
        <v>12</v>
      </c>
      <c r="M7" s="53"/>
      <c r="N7" s="54"/>
      <c r="O7" s="47" t="s">
        <v>47</v>
      </c>
      <c r="P7" s="49" t="s">
        <v>7</v>
      </c>
    </row>
    <row r="8" spans="1:16" ht="47.4" thickBot="1" x14ac:dyDescent="0.3">
      <c r="A8" s="41"/>
      <c r="B8" s="43"/>
      <c r="C8" s="43"/>
      <c r="D8" s="43"/>
      <c r="E8" s="46"/>
      <c r="F8" s="14" t="s">
        <v>5</v>
      </c>
      <c r="G8" s="9" t="s">
        <v>6</v>
      </c>
      <c r="H8" s="9" t="s">
        <v>37</v>
      </c>
      <c r="I8" s="9" t="s">
        <v>38</v>
      </c>
      <c r="J8" s="9" t="s">
        <v>36</v>
      </c>
      <c r="K8" s="15" t="s">
        <v>45</v>
      </c>
      <c r="L8" s="14" t="s">
        <v>53</v>
      </c>
      <c r="M8" s="9" t="s">
        <v>54</v>
      </c>
      <c r="N8" s="15" t="s">
        <v>46</v>
      </c>
      <c r="O8" s="48"/>
      <c r="P8" s="50"/>
    </row>
    <row r="9" spans="1:16" ht="15.6" x14ac:dyDescent="0.25">
      <c r="A9" s="7">
        <v>2</v>
      </c>
      <c r="B9" s="5" t="s">
        <v>13</v>
      </c>
      <c r="C9" s="6" t="s">
        <v>14</v>
      </c>
      <c r="D9" s="6" t="s">
        <v>9</v>
      </c>
      <c r="E9" s="10" t="s">
        <v>15</v>
      </c>
      <c r="F9" s="16">
        <v>6</v>
      </c>
      <c r="G9" s="17">
        <v>7</v>
      </c>
      <c r="H9" s="17">
        <v>4.5999999999999996</v>
      </c>
      <c r="I9" s="17">
        <v>5</v>
      </c>
      <c r="J9" s="17">
        <f>(H9+I9)/2</f>
        <v>4.8</v>
      </c>
      <c r="K9" s="20">
        <f t="shared" ref="K9:K17" si="0">((F9*1)+(G9*1)+(J9*3))/5</f>
        <v>5.4799999999999995</v>
      </c>
      <c r="L9" s="29" t="s">
        <v>57</v>
      </c>
      <c r="M9" s="30" t="s">
        <v>57</v>
      </c>
      <c r="N9" s="31" t="s">
        <v>57</v>
      </c>
      <c r="O9" s="32" t="s">
        <v>57</v>
      </c>
      <c r="P9" s="37" t="s">
        <v>58</v>
      </c>
    </row>
    <row r="10" spans="1:16" ht="15.6" x14ac:dyDescent="0.25">
      <c r="A10" s="7">
        <v>6</v>
      </c>
      <c r="B10" s="5" t="s">
        <v>18</v>
      </c>
      <c r="C10" s="6" t="s">
        <v>19</v>
      </c>
      <c r="D10" s="6" t="s">
        <v>20</v>
      </c>
      <c r="E10" s="10" t="s">
        <v>10</v>
      </c>
      <c r="F10" s="22">
        <v>3</v>
      </c>
      <c r="G10" s="24">
        <v>0</v>
      </c>
      <c r="H10" s="24">
        <v>0</v>
      </c>
      <c r="I10" s="24">
        <v>0</v>
      </c>
      <c r="J10" s="24">
        <f t="shared" ref="J10:J17" si="1">(H10+I10)/2</f>
        <v>0</v>
      </c>
      <c r="K10" s="20">
        <f t="shared" si="0"/>
        <v>0.6</v>
      </c>
      <c r="L10" s="29" t="s">
        <v>57</v>
      </c>
      <c r="M10" s="30" t="s">
        <v>57</v>
      </c>
      <c r="N10" s="31" t="s">
        <v>57</v>
      </c>
      <c r="O10" s="32" t="s">
        <v>57</v>
      </c>
      <c r="P10" s="37" t="s">
        <v>58</v>
      </c>
    </row>
    <row r="11" spans="1:16" ht="15.6" x14ac:dyDescent="0.25">
      <c r="A11" s="7">
        <v>7</v>
      </c>
      <c r="B11" s="5" t="s">
        <v>26</v>
      </c>
      <c r="C11" s="6" t="s">
        <v>16</v>
      </c>
      <c r="D11" s="6" t="s">
        <v>21</v>
      </c>
      <c r="E11" s="10" t="s">
        <v>10</v>
      </c>
      <c r="F11" s="16">
        <v>10</v>
      </c>
      <c r="G11" s="17">
        <v>6</v>
      </c>
      <c r="H11" s="17">
        <v>5.8</v>
      </c>
      <c r="I11" s="17">
        <v>8</v>
      </c>
      <c r="J11" s="17">
        <f t="shared" si="1"/>
        <v>6.9</v>
      </c>
      <c r="K11" s="20">
        <f t="shared" si="0"/>
        <v>7.3400000000000007</v>
      </c>
      <c r="L11" s="29" t="s">
        <v>57</v>
      </c>
      <c r="M11" s="30" t="s">
        <v>57</v>
      </c>
      <c r="N11" s="31" t="s">
        <v>57</v>
      </c>
      <c r="O11" s="32" t="s">
        <v>57</v>
      </c>
      <c r="P11" s="37" t="s">
        <v>58</v>
      </c>
    </row>
    <row r="12" spans="1:16" ht="15.6" x14ac:dyDescent="0.25">
      <c r="A12" s="7">
        <v>8</v>
      </c>
      <c r="B12" s="5" t="s">
        <v>27</v>
      </c>
      <c r="C12" s="6" t="s">
        <v>22</v>
      </c>
      <c r="D12" s="6" t="s">
        <v>23</v>
      </c>
      <c r="E12" s="10" t="s">
        <v>17</v>
      </c>
      <c r="F12" s="16">
        <v>9</v>
      </c>
      <c r="G12" s="23">
        <v>0</v>
      </c>
      <c r="H12" s="17">
        <v>5.2</v>
      </c>
      <c r="I12" s="17">
        <v>6</v>
      </c>
      <c r="J12" s="17">
        <f t="shared" si="1"/>
        <v>5.6</v>
      </c>
      <c r="K12" s="20">
        <f t="shared" si="0"/>
        <v>5.1599999999999993</v>
      </c>
      <c r="L12" s="29" t="s">
        <v>57</v>
      </c>
      <c r="M12" s="30" t="s">
        <v>57</v>
      </c>
      <c r="N12" s="31" t="s">
        <v>57</v>
      </c>
      <c r="O12" s="32" t="s">
        <v>57</v>
      </c>
      <c r="P12" s="37" t="s">
        <v>58</v>
      </c>
    </row>
    <row r="13" spans="1:16" ht="15.6" x14ac:dyDescent="0.25">
      <c r="A13" s="7">
        <v>9</v>
      </c>
      <c r="B13" s="5" t="s">
        <v>28</v>
      </c>
      <c r="C13" s="6" t="s">
        <v>24</v>
      </c>
      <c r="D13" s="6" t="s">
        <v>25</v>
      </c>
      <c r="E13" s="10" t="s">
        <v>15</v>
      </c>
      <c r="F13" s="16">
        <v>10</v>
      </c>
      <c r="G13" s="17">
        <v>7</v>
      </c>
      <c r="H13" s="17">
        <v>4.5</v>
      </c>
      <c r="I13" s="17">
        <v>8</v>
      </c>
      <c r="J13" s="17">
        <f t="shared" si="1"/>
        <v>6.25</v>
      </c>
      <c r="K13" s="20">
        <f t="shared" si="0"/>
        <v>7.15</v>
      </c>
      <c r="L13" s="29" t="s">
        <v>57</v>
      </c>
      <c r="M13" s="30" t="s">
        <v>57</v>
      </c>
      <c r="N13" s="31" t="s">
        <v>57</v>
      </c>
      <c r="O13" s="32" t="s">
        <v>57</v>
      </c>
      <c r="P13" s="37" t="s">
        <v>58</v>
      </c>
    </row>
    <row r="14" spans="1:16" ht="15.6" x14ac:dyDescent="0.25">
      <c r="A14" s="7">
        <v>22</v>
      </c>
      <c r="B14" s="5" t="s">
        <v>41</v>
      </c>
      <c r="C14" s="6" t="s">
        <v>30</v>
      </c>
      <c r="D14" s="6" t="s">
        <v>29</v>
      </c>
      <c r="E14" s="10" t="s">
        <v>17</v>
      </c>
      <c r="F14" s="16">
        <v>9</v>
      </c>
      <c r="G14" s="23">
        <v>0</v>
      </c>
      <c r="H14" s="17">
        <v>7</v>
      </c>
      <c r="I14" s="17">
        <v>10</v>
      </c>
      <c r="J14" s="17">
        <f t="shared" si="1"/>
        <v>8.5</v>
      </c>
      <c r="K14" s="20">
        <f t="shared" si="0"/>
        <v>6.9</v>
      </c>
      <c r="L14" s="29" t="s">
        <v>57</v>
      </c>
      <c r="M14" s="30" t="s">
        <v>57</v>
      </c>
      <c r="N14" s="31" t="s">
        <v>57</v>
      </c>
      <c r="O14" s="32" t="s">
        <v>57</v>
      </c>
      <c r="P14" s="37" t="s">
        <v>58</v>
      </c>
    </row>
    <row r="15" spans="1:16" ht="15.6" x14ac:dyDescent="0.25">
      <c r="A15" s="7">
        <v>23</v>
      </c>
      <c r="B15" s="5" t="s">
        <v>42</v>
      </c>
      <c r="C15" s="6" t="s">
        <v>31</v>
      </c>
      <c r="D15" s="6" t="s">
        <v>32</v>
      </c>
      <c r="E15" s="10" t="s">
        <v>15</v>
      </c>
      <c r="F15" s="16">
        <v>10</v>
      </c>
      <c r="G15" s="17">
        <v>7</v>
      </c>
      <c r="H15" s="17">
        <v>4.5</v>
      </c>
      <c r="I15" s="17">
        <v>4</v>
      </c>
      <c r="J15" s="17">
        <f t="shared" si="1"/>
        <v>4.25</v>
      </c>
      <c r="K15" s="20">
        <f t="shared" si="0"/>
        <v>5.95</v>
      </c>
      <c r="L15" s="29" t="s">
        <v>57</v>
      </c>
      <c r="M15" s="30" t="s">
        <v>57</v>
      </c>
      <c r="N15" s="31" t="s">
        <v>57</v>
      </c>
      <c r="O15" s="32" t="s">
        <v>57</v>
      </c>
      <c r="P15" s="37" t="s">
        <v>58</v>
      </c>
    </row>
    <row r="16" spans="1:16" ht="15.6" x14ac:dyDescent="0.25">
      <c r="A16" s="7">
        <v>27</v>
      </c>
      <c r="B16" s="5" t="s">
        <v>43</v>
      </c>
      <c r="C16" s="6" t="s">
        <v>33</v>
      </c>
      <c r="D16" s="6" t="s">
        <v>34</v>
      </c>
      <c r="E16" s="10" t="s">
        <v>15</v>
      </c>
      <c r="F16" s="16">
        <v>5</v>
      </c>
      <c r="G16" s="17">
        <v>7</v>
      </c>
      <c r="H16" s="17">
        <v>4</v>
      </c>
      <c r="I16" s="17">
        <v>4.9000000000000004</v>
      </c>
      <c r="J16" s="17">
        <f t="shared" si="1"/>
        <v>4.45</v>
      </c>
      <c r="K16" s="20">
        <f t="shared" si="0"/>
        <v>5.07</v>
      </c>
      <c r="L16" s="29" t="s">
        <v>57</v>
      </c>
      <c r="M16" s="30" t="s">
        <v>57</v>
      </c>
      <c r="N16" s="31" t="s">
        <v>57</v>
      </c>
      <c r="O16" s="32" t="s">
        <v>57</v>
      </c>
      <c r="P16" s="37" t="s">
        <v>58</v>
      </c>
    </row>
    <row r="17" spans="1:16" ht="16.2" thickBot="1" x14ac:dyDescent="0.3">
      <c r="A17" s="8">
        <v>31</v>
      </c>
      <c r="B17" s="11" t="s">
        <v>49</v>
      </c>
      <c r="C17" s="12" t="s">
        <v>35</v>
      </c>
      <c r="D17" s="12" t="s">
        <v>29</v>
      </c>
      <c r="E17" s="13" t="s">
        <v>44</v>
      </c>
      <c r="F17" s="18">
        <v>8</v>
      </c>
      <c r="G17" s="25">
        <v>0</v>
      </c>
      <c r="H17" s="19">
        <v>4.7</v>
      </c>
      <c r="I17" s="19">
        <v>5</v>
      </c>
      <c r="J17" s="19">
        <f t="shared" si="1"/>
        <v>4.8499999999999996</v>
      </c>
      <c r="K17" s="21">
        <f t="shared" si="0"/>
        <v>4.51</v>
      </c>
      <c r="L17" s="33" t="s">
        <v>57</v>
      </c>
      <c r="M17" s="34" t="s">
        <v>57</v>
      </c>
      <c r="N17" s="35" t="s">
        <v>57</v>
      </c>
      <c r="O17" s="36" t="s">
        <v>57</v>
      </c>
      <c r="P17" s="38" t="s">
        <v>58</v>
      </c>
    </row>
    <row r="18" spans="1:16" x14ac:dyDescent="0.25">
      <c r="A18" s="2"/>
      <c r="B18" s="4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</row>
    <row r="19" spans="1:16" x14ac:dyDescent="0.25">
      <c r="A19" s="2"/>
      <c r="B19" s="4"/>
      <c r="C19" s="2"/>
      <c r="D19" s="2"/>
      <c r="E19" s="39" t="s">
        <v>56</v>
      </c>
      <c r="F19" s="39" t="s">
        <v>55</v>
      </c>
      <c r="G19" s="2"/>
      <c r="H19" s="2"/>
      <c r="I19" s="2"/>
      <c r="J19" s="2"/>
      <c r="K19" s="2"/>
      <c r="L19" s="2"/>
      <c r="M19" s="2"/>
      <c r="N19" s="2"/>
      <c r="O19" s="2"/>
      <c r="P19" s="2"/>
    </row>
    <row r="20" spans="1:16" ht="16.8" x14ac:dyDescent="0.25">
      <c r="A20" s="2"/>
      <c r="B20" s="4"/>
      <c r="C20" s="28" t="s">
        <v>52</v>
      </c>
      <c r="D20" s="2" t="s">
        <v>50</v>
      </c>
      <c r="E20" s="26">
        <f>COUNTIF(P9:P17,"RỚT")</f>
        <v>0</v>
      </c>
      <c r="F20" s="27">
        <f>(E20/37)*100</f>
        <v>0</v>
      </c>
      <c r="G20" s="2"/>
      <c r="H20" s="2"/>
      <c r="I20" s="2"/>
      <c r="J20" s="2"/>
      <c r="K20" s="55" t="s">
        <v>40</v>
      </c>
      <c r="L20" s="55"/>
      <c r="M20" s="55"/>
      <c r="N20" s="55"/>
      <c r="O20" s="55"/>
      <c r="P20" s="55"/>
    </row>
    <row r="21" spans="1:16" x14ac:dyDescent="0.25">
      <c r="A21" s="2"/>
      <c r="B21" s="4"/>
      <c r="C21" s="2"/>
      <c r="D21" s="2" t="s">
        <v>51</v>
      </c>
      <c r="E21" s="26">
        <f>COUNTIF(P9:P17,"ĐẠT")</f>
        <v>0</v>
      </c>
      <c r="F21" s="27">
        <f>(E21/37)*100</f>
        <v>0</v>
      </c>
      <c r="G21" s="2"/>
      <c r="H21" s="2"/>
      <c r="I21" s="2"/>
      <c r="J21" s="2"/>
      <c r="K21" s="51" t="s">
        <v>39</v>
      </c>
      <c r="L21" s="51"/>
      <c r="M21" s="51"/>
      <c r="N21" s="51"/>
      <c r="O21" s="51"/>
      <c r="P21" s="51"/>
    </row>
    <row r="22" spans="1:16" x14ac:dyDescent="0.25">
      <c r="A22" s="2"/>
      <c r="B22" s="4"/>
      <c r="C22" s="2"/>
      <c r="D22" s="2" t="s">
        <v>58</v>
      </c>
      <c r="E22" s="26">
        <f>COUNTIF(P9:P17,"HỎNG")</f>
        <v>9</v>
      </c>
      <c r="F22" s="27">
        <f>(E22/37)*100</f>
        <v>24.324324324324326</v>
      </c>
      <c r="G22" s="2"/>
      <c r="H22" s="2"/>
      <c r="I22" s="2"/>
      <c r="J22" s="2"/>
      <c r="K22" s="2"/>
      <c r="L22" s="2"/>
      <c r="M22" s="2"/>
      <c r="N22" s="2"/>
      <c r="O22" s="2"/>
      <c r="P22" s="2"/>
    </row>
    <row r="23" spans="1:16" x14ac:dyDescent="0.25">
      <c r="A23" s="2"/>
      <c r="B23" s="4"/>
      <c r="C23" s="2"/>
      <c r="D23" s="2" t="s">
        <v>59</v>
      </c>
      <c r="E23" s="26">
        <f>SUM(E20:E22)</f>
        <v>9</v>
      </c>
      <c r="F23" s="27">
        <f>SUM(F20:F22)</f>
        <v>24.324324324324326</v>
      </c>
      <c r="G23" s="2"/>
      <c r="H23" s="2"/>
      <c r="I23" s="2"/>
      <c r="J23" s="2"/>
      <c r="K23" s="2"/>
      <c r="L23" s="2"/>
      <c r="M23" s="2"/>
      <c r="N23" s="2"/>
      <c r="O23" s="2"/>
      <c r="P23" s="2"/>
    </row>
    <row r="24" spans="1:16" x14ac:dyDescent="0.25">
      <c r="A24" s="2"/>
      <c r="B24" s="4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</row>
    <row r="25" spans="1:16" x14ac:dyDescent="0.25">
      <c r="A25" s="2"/>
      <c r="B25" s="4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</row>
    <row r="26" spans="1:16" x14ac:dyDescent="0.25">
      <c r="A26" s="2"/>
      <c r="B26" s="4"/>
      <c r="C26" s="2"/>
      <c r="D26" s="2"/>
      <c r="E26" s="2"/>
      <c r="F26" s="2"/>
      <c r="G26" s="2"/>
      <c r="H26" s="2"/>
      <c r="I26" s="2"/>
      <c r="J26" s="2"/>
      <c r="K26" s="51"/>
      <c r="L26" s="51"/>
      <c r="M26" s="51"/>
      <c r="N26" s="51"/>
      <c r="O26" s="51"/>
      <c r="P26" s="51"/>
    </row>
    <row r="27" spans="1:16" x14ac:dyDescent="0.25">
      <c r="A27" s="2"/>
      <c r="B27" s="4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</row>
    <row r="28" spans="1:16" x14ac:dyDescent="0.25">
      <c r="A28" s="2"/>
      <c r="B28" s="4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</row>
    <row r="29" spans="1:16" x14ac:dyDescent="0.25">
      <c r="A29" s="2"/>
      <c r="B29" s="4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</row>
    <row r="30" spans="1:16" x14ac:dyDescent="0.25">
      <c r="A30" s="2"/>
      <c r="B30" s="4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</row>
    <row r="31" spans="1:16" x14ac:dyDescent="0.25">
      <c r="A31" s="2"/>
      <c r="B31" s="4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</row>
    <row r="32" spans="1:16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</row>
    <row r="33" spans="1:16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</row>
    <row r="34" spans="1:16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</row>
    <row r="35" spans="1:16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</row>
    <row r="36" spans="1:16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</row>
    <row r="37" spans="1:16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</row>
    <row r="38" spans="1:16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</row>
    <row r="39" spans="1:16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</row>
    <row r="40" spans="1:16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</row>
    <row r="41" spans="1:16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</row>
    <row r="42" spans="1:16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</row>
    <row r="43" spans="1:16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</row>
    <row r="44" spans="1:16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</row>
    <row r="45" spans="1:16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</row>
    <row r="46" spans="1:16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</row>
    <row r="47" spans="1:16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</row>
    <row r="48" spans="1:16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</row>
    <row r="49" spans="1:16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</row>
    <row r="50" spans="1:16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</row>
    <row r="51" spans="1:16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</row>
    <row r="52" spans="1:16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</row>
    <row r="53" spans="1:16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</row>
    <row r="54" spans="1:16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</row>
    <row r="55" spans="1:16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</row>
    <row r="56" spans="1:16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</row>
    <row r="57" spans="1:16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</row>
    <row r="58" spans="1:16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</row>
    <row r="59" spans="1:16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</row>
    <row r="60" spans="1:16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</row>
    <row r="61" spans="1:16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</row>
    <row r="62" spans="1:16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</row>
    <row r="63" spans="1:16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</row>
    <row r="64" spans="1:16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</row>
    <row r="65" spans="1:16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</row>
    <row r="66" spans="1:16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</row>
    <row r="67" spans="1:16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</row>
    <row r="68" spans="1:16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</row>
    <row r="69" spans="1:16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</row>
    <row r="70" spans="1:16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</row>
    <row r="71" spans="1:16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</row>
    <row r="72" spans="1:16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</row>
    <row r="73" spans="1:16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</row>
    <row r="74" spans="1:16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</row>
    <row r="75" spans="1:16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</row>
    <row r="76" spans="1:16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</row>
    <row r="77" spans="1:16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</row>
    <row r="78" spans="1:16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</row>
    <row r="79" spans="1:16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</row>
    <row r="80" spans="1:16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</row>
    <row r="81" spans="1:16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</row>
    <row r="82" spans="1:16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</row>
    <row r="83" spans="1:16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</row>
    <row r="84" spans="1:16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</row>
    <row r="85" spans="1:16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</row>
    <row r="86" spans="1:16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</row>
    <row r="87" spans="1:16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</row>
    <row r="88" spans="1:16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</row>
    <row r="89" spans="1:16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</row>
    <row r="90" spans="1:16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</row>
    <row r="91" spans="1:16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</row>
    <row r="92" spans="1:16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</row>
    <row r="93" spans="1:16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</row>
    <row r="94" spans="1:16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</row>
    <row r="95" spans="1:16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</row>
    <row r="96" spans="1:16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</row>
    <row r="97" spans="1:16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</row>
    <row r="98" spans="1:16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</row>
    <row r="99" spans="1:16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</row>
    <row r="100" spans="1:16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</row>
    <row r="101" spans="1:16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</row>
    <row r="102" spans="1:16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</row>
    <row r="103" spans="1:16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</row>
    <row r="104" spans="1:16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</row>
    <row r="105" spans="1:16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</row>
    <row r="106" spans="1:16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</row>
    <row r="107" spans="1:16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</row>
    <row r="108" spans="1:16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</row>
    <row r="109" spans="1:16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</row>
  </sheetData>
  <autoFilter ref="A7:P17">
    <filterColumn colId="2" showButton="0"/>
    <filterColumn colId="5" showButton="0"/>
    <filterColumn colId="6" showButton="0"/>
    <filterColumn colId="7" showButton="0"/>
    <filterColumn colId="8" showButton="0"/>
    <filterColumn colId="9" showButton="0"/>
    <filterColumn colId="11" showButton="0"/>
    <filterColumn colId="12" showButton="0"/>
  </autoFilter>
  <mergeCells count="17">
    <mergeCell ref="P7:P8"/>
    <mergeCell ref="K20:P20"/>
    <mergeCell ref="K21:P21"/>
    <mergeCell ref="K26:P26"/>
    <mergeCell ref="A5:C5"/>
    <mergeCell ref="D5:F5"/>
    <mergeCell ref="L5:P5"/>
    <mergeCell ref="A7:A8"/>
    <mergeCell ref="B7:B8"/>
    <mergeCell ref="C7:D8"/>
    <mergeCell ref="E7:E8"/>
    <mergeCell ref="F7:K7"/>
    <mergeCell ref="L7:N7"/>
    <mergeCell ref="O7:O8"/>
    <mergeCell ref="A4:F4"/>
    <mergeCell ref="H4:I4"/>
    <mergeCell ref="L4:P4"/>
  </mergeCells>
  <pageMargins left="0.25" right="0.25" top="0.75" bottom="0.75" header="0.3" footer="0.3"/>
  <pageSetup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 HONG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khanhvd</dc:creator>
  <cp:lastModifiedBy>cotrang</cp:lastModifiedBy>
  <cp:lastPrinted>2019-02-26T00:13:56Z</cp:lastPrinted>
  <dcterms:created xsi:type="dcterms:W3CDTF">2019-01-25T07:08:18Z</dcterms:created>
  <dcterms:modified xsi:type="dcterms:W3CDTF">2019-02-27T01:26:32Z</dcterms:modified>
</cp:coreProperties>
</file>